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смонавтов34_1 " sheetId="1" r:id="rId1"/>
  </sheets>
  <calcPr calcId="145621"/>
</workbook>
</file>

<file path=xl/calcChain.xml><?xml version="1.0" encoding="utf-8"?>
<calcChain xmlns="http://schemas.openxmlformats.org/spreadsheetml/2006/main">
  <c r="H133" i="1" l="1"/>
  <c r="H132" i="1"/>
  <c r="H131" i="1"/>
  <c r="H130" i="1"/>
  <c r="H129" i="1"/>
  <c r="H128" i="1"/>
  <c r="H127" i="1"/>
  <c r="H126" i="1"/>
  <c r="H125" i="1"/>
  <c r="H124" i="1"/>
  <c r="H134" i="1" s="1"/>
  <c r="H121" i="1"/>
  <c r="H122" i="1" s="1"/>
  <c r="H119" i="1"/>
  <c r="H136" i="1" s="1"/>
  <c r="H118" i="1"/>
  <c r="H117" i="1"/>
  <c r="H116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14" i="1" s="1"/>
  <c r="H98" i="1"/>
  <c r="H97" i="1"/>
  <c r="H96" i="1"/>
  <c r="H95" i="1"/>
  <c r="H94" i="1"/>
  <c r="H93" i="1"/>
  <c r="H92" i="1"/>
  <c r="H91" i="1"/>
  <c r="H99" i="1" s="1"/>
  <c r="H87" i="1"/>
  <c r="H86" i="1"/>
  <c r="H85" i="1"/>
  <c r="H84" i="1"/>
  <c r="H83" i="1"/>
  <c r="H88" i="1" s="1"/>
  <c r="H80" i="1"/>
  <c r="H79" i="1"/>
  <c r="H78" i="1"/>
  <c r="H81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75" i="1" s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57" i="1" s="1"/>
  <c r="H38" i="1"/>
  <c r="H37" i="1"/>
  <c r="H36" i="1"/>
  <c r="H35" i="1"/>
  <c r="H34" i="1"/>
  <c r="H33" i="1"/>
  <c r="H39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1" i="1" s="1"/>
  <c r="H9" i="1"/>
  <c r="H8" i="1"/>
  <c r="H7" i="1"/>
  <c r="H6" i="1"/>
  <c r="H10" i="1" s="1"/>
</calcChain>
</file>

<file path=xl/sharedStrings.xml><?xml version="1.0" encoding="utf-8"?>
<sst xmlns="http://schemas.openxmlformats.org/spreadsheetml/2006/main" count="310" uniqueCount="191">
  <si>
    <t>Приложение к п.п.  7.6</t>
  </si>
  <si>
    <t>о выполненных работах и списании материалов в жилом доме:</t>
  </si>
  <si>
    <t>Космонавтов 34 /1</t>
  </si>
  <si>
    <t>в январе  2018 года</t>
  </si>
  <si>
    <t>ОБОСНОВАНИЕ Пол№191от2000</t>
  </si>
  <si>
    <t>Норма</t>
  </si>
  <si>
    <t xml:space="preserve">                  ВИД РАБОТ</t>
  </si>
  <si>
    <t>НАИМЕНОВАНИЕ МАТЕРИАЛОВ</t>
  </si>
  <si>
    <t>ЕД. ИЗМ</t>
  </si>
  <si>
    <t>КОЛ-ВО</t>
  </si>
  <si>
    <t>ЦЕНА</t>
  </si>
  <si>
    <t>СУММА</t>
  </si>
  <si>
    <t>2.2.1.3 т 16</t>
  </si>
  <si>
    <t>100шт-100</t>
  </si>
  <si>
    <t>Замена участка тр-да ливневой канл.</t>
  </si>
  <si>
    <t>Труба д.110-1м</t>
  </si>
  <si>
    <t>шт</t>
  </si>
  <si>
    <t>2.2.2.3т53</t>
  </si>
  <si>
    <t>возле кв.141.139.133</t>
  </si>
  <si>
    <t>Труба д110-2м</t>
  </si>
  <si>
    <t>2.2.2.1т20пр</t>
  </si>
  <si>
    <t>100м-2,9кг</t>
  </si>
  <si>
    <t xml:space="preserve">Демонтаж лив.канализ; разбитие отверстие </t>
  </si>
  <si>
    <t>2.2.2.3 т 44 пр</t>
  </si>
  <si>
    <t>1м-1,02</t>
  </si>
  <si>
    <t>перфаратором; монтаж лив.кан ( 2 чел)</t>
  </si>
  <si>
    <t>ч/час</t>
  </si>
  <si>
    <t>Итого:</t>
  </si>
  <si>
    <t>в феврале  2018 года</t>
  </si>
  <si>
    <t xml:space="preserve">Посытка тротуара пескопастой </t>
  </si>
  <si>
    <t>Соль</t>
  </si>
  <si>
    <t>кг</t>
  </si>
  <si>
    <t>Установка светодиод. Светильников</t>
  </si>
  <si>
    <t>Светильник ЖКХ LED 6Вт</t>
  </si>
  <si>
    <t>1,2,3,4 п с 1-9 эт в кол-ве 40 шт</t>
  </si>
  <si>
    <t>Дюбель-гвоздь п/п 6*60 гриб</t>
  </si>
  <si>
    <t>Провод ПАВ 6-220 бел</t>
  </si>
  <si>
    <t>м</t>
  </si>
  <si>
    <t>Изолента ПВХ</t>
  </si>
  <si>
    <t>Частична замена в т/п теплового</t>
  </si>
  <si>
    <t>Труба 89*3</t>
  </si>
  <si>
    <t xml:space="preserve">ввода ( с применением газ. сварки) </t>
  </si>
  <si>
    <t xml:space="preserve">Кислород </t>
  </si>
  <si>
    <t>м3</t>
  </si>
  <si>
    <t xml:space="preserve">Установка термомт в р/у в теплов. </t>
  </si>
  <si>
    <t>Термометр ТТЖ-М</t>
  </si>
  <si>
    <t>пункте</t>
  </si>
  <si>
    <t>Замена эл.ламп  3п-1,8,9при вх.;2п-4э</t>
  </si>
  <si>
    <t>Лампа эл.60Вт</t>
  </si>
  <si>
    <t>4п-2эт; 1п-при вх в под;т/п</t>
  </si>
  <si>
    <t>Замена патрона 3п при вх</t>
  </si>
  <si>
    <t>Патрон керамич. Е-27</t>
  </si>
  <si>
    <t>Закраска граффити на фасаде зд-ия</t>
  </si>
  <si>
    <t>Краска фасад. Латекс</t>
  </si>
  <si>
    <t>(1,5м)</t>
  </si>
  <si>
    <t>Профилюкс №21</t>
  </si>
  <si>
    <t>закраска граффити ; выдача крски</t>
  </si>
  <si>
    <t>Демонтаж и установка светодиод</t>
  </si>
  <si>
    <t>2.2.2.1т37 пр</t>
  </si>
  <si>
    <t>Светильников (40 шт)</t>
  </si>
  <si>
    <t>в марте  2018 года</t>
  </si>
  <si>
    <t>Замена эл.ламп  т/п</t>
  </si>
  <si>
    <t>2.2.2.1 т23 пр</t>
  </si>
  <si>
    <t>Частичная замена электропров. в т/п</t>
  </si>
  <si>
    <t>Кабель АВВГ-П 2*2,5 ож</t>
  </si>
  <si>
    <t>2.2.8 т.124 пр</t>
  </si>
  <si>
    <t>0,16кг-1м2</t>
  </si>
  <si>
    <t>(3м)</t>
  </si>
  <si>
    <t>закраска граффити ; выдача краски</t>
  </si>
  <si>
    <t>в апреле  2018 года</t>
  </si>
  <si>
    <t>Замена почтового ящика для сбора</t>
  </si>
  <si>
    <t>Ящик почтов. «ЭЛИТ»мод.ПЯ01.04</t>
  </si>
  <si>
    <t>Показаний 1,2,3,4под.</t>
  </si>
  <si>
    <t>Саморез 41*3,5</t>
  </si>
  <si>
    <t>Побелка деревьев на придомовой тер-рии</t>
  </si>
  <si>
    <t>Известь стр.не гаш.</t>
  </si>
  <si>
    <t>Благоустройство детской площадки</t>
  </si>
  <si>
    <t xml:space="preserve">Песок </t>
  </si>
  <si>
    <t>т</t>
  </si>
  <si>
    <t>Замена крана на полив 3п под.кв76;</t>
  </si>
  <si>
    <t>Кран шаров. BASE бабоч.вн/вн 1/2</t>
  </si>
  <si>
    <t>1п под кв.4</t>
  </si>
  <si>
    <t xml:space="preserve">Уборка придомовой территории (выход из  </t>
  </si>
  <si>
    <t>Мешки мус. 180Л</t>
  </si>
  <si>
    <t>зимы)</t>
  </si>
  <si>
    <t xml:space="preserve">Окрашивание малых форм на придомовой  </t>
  </si>
  <si>
    <t>Эмаль ПФ-115</t>
  </si>
  <si>
    <t>(18,75м2)</t>
  </si>
  <si>
    <t>Окрашивание тр-да в р/у</t>
  </si>
  <si>
    <t>(25м2)</t>
  </si>
  <si>
    <t>Кисть флейц.75 мм</t>
  </si>
  <si>
    <t>Уайт-спирит</t>
  </si>
  <si>
    <t>л</t>
  </si>
  <si>
    <t xml:space="preserve">Работы по побелки деревьев на придомовой </t>
  </si>
  <si>
    <t>территории</t>
  </si>
  <si>
    <t>в мае 2018 года</t>
  </si>
  <si>
    <t xml:space="preserve">Установка скамеек на придомовой тер-рии </t>
  </si>
  <si>
    <t>Лавочки со спинкой 2м</t>
  </si>
  <si>
    <t>1 п (1шт)</t>
  </si>
  <si>
    <t>Замена задвижек в 1,2 р/у (4 шт)</t>
  </si>
  <si>
    <t>Кран шаров.LD КШЦФст.20 Ду 50</t>
  </si>
  <si>
    <t>( 8 шт)</t>
  </si>
  <si>
    <t>Кран шаров.LD КШЦФст.20 Ду 80/70</t>
  </si>
  <si>
    <t>Болт М 16*65</t>
  </si>
  <si>
    <t>Гайка М 16</t>
  </si>
  <si>
    <t>Пластина рез.рул ТМКЩ4мм</t>
  </si>
  <si>
    <t>Замена манометров в р/у (8 шт)</t>
  </si>
  <si>
    <t>Манометр Мпа-1,0</t>
  </si>
  <si>
    <t>Замена сброных кранов на грязявике</t>
  </si>
  <si>
    <t>Кран шаров .Ду15 Г/Г</t>
  </si>
  <si>
    <t>Замена сбрсных кранов в р/у (3шт)</t>
  </si>
  <si>
    <t>Кран шаров. Ду32 Г/Г</t>
  </si>
  <si>
    <t>Кран шаров .Ду40 Г/Г</t>
  </si>
  <si>
    <t xml:space="preserve">Ревизия грязевика в р/у </t>
  </si>
  <si>
    <t>Гайка М16</t>
  </si>
  <si>
    <t xml:space="preserve"> Установка лавочек на придомовой </t>
  </si>
  <si>
    <t>Территории ( 2 чел)*2 ч</t>
  </si>
  <si>
    <t>в июне 2018 года</t>
  </si>
  <si>
    <t>Установка розетки в р/у для промывки</t>
  </si>
  <si>
    <t>Розетка зазем  открт устан</t>
  </si>
  <si>
    <t>1 р/у  эт( 1шт)</t>
  </si>
  <si>
    <t>2.2.2.3т46</t>
  </si>
  <si>
    <t>Замена эл.ламп  в т/п</t>
  </si>
  <si>
    <t>в июле 2018 года</t>
  </si>
  <si>
    <t xml:space="preserve">Ремонт лавочки на придомовой т-рии </t>
  </si>
  <si>
    <t>Болт DIN 603 оц.6*40 с гайк 8шт</t>
  </si>
  <si>
    <t>2.2.2.3т44пр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</si>
  <si>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</si>
  <si>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</si>
  <si>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</si>
  <si>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Опломбировка ИПУ ГВС в кв. 58</t>
  </si>
  <si>
    <t>Антимагнитная роторная плом АП</t>
  </si>
  <si>
    <t>2.2.2.3т48</t>
  </si>
  <si>
    <t>Замена электроламп 1 п , под коз</t>
  </si>
  <si>
    <t>Лампа эл 60Вт</t>
  </si>
  <si>
    <t>в августе 2018 года</t>
  </si>
  <si>
    <t>Монтаж и демонтаж приборов КИП</t>
  </si>
  <si>
    <t>Термопреобразователь КТСП</t>
  </si>
  <si>
    <t>2.2.2.1 т23пр</t>
  </si>
  <si>
    <t>Преобразователь давления 0,6</t>
  </si>
  <si>
    <t>Преобразователь давления 1,0</t>
  </si>
  <si>
    <t>Блок питания БП07Б-Д3,2-24</t>
  </si>
  <si>
    <t>Восстановление освещ в т/п</t>
  </si>
  <si>
    <t>Замена выключателя возле кв.96; 4 п-5эт</t>
  </si>
  <si>
    <t>Выключатель одноклав.</t>
  </si>
  <si>
    <t>в сентябре 2018 года</t>
  </si>
  <si>
    <t>Утепление стеновой панели  в кв.21</t>
  </si>
  <si>
    <t>Дюбель для изоляц.</t>
  </si>
  <si>
    <t>(16м2)</t>
  </si>
  <si>
    <t>Клей для плитки Стимул</t>
  </si>
  <si>
    <t>Пена монтажная 830мл</t>
  </si>
  <si>
    <t xml:space="preserve">Грунтовка Оптимист </t>
  </si>
  <si>
    <t>Краска в/д Оптимист</t>
  </si>
  <si>
    <t>Коллер № 21 0,1</t>
  </si>
  <si>
    <t>Пенопласт ПСБ 1000*1000*50мм</t>
  </si>
  <si>
    <t>лист</t>
  </si>
  <si>
    <t>Сетка фасад. 1000мм*20м</t>
  </si>
  <si>
    <t xml:space="preserve">Окрашивание теплового ввода после </t>
  </si>
  <si>
    <t xml:space="preserve">Эмаль Пф-115 </t>
  </si>
  <si>
    <t>замены (125м2)</t>
  </si>
  <si>
    <t>Валик 150</t>
  </si>
  <si>
    <t>Кисть плоск 50мм</t>
  </si>
  <si>
    <t>2.2.2.1т26пр</t>
  </si>
  <si>
    <t>Замена замка выхода на крышу в 3п.</t>
  </si>
  <si>
    <t>Замок навесной Paladium</t>
  </si>
  <si>
    <t>2.2.1.3т16</t>
  </si>
  <si>
    <t>Замена патронов т/п</t>
  </si>
  <si>
    <t>в октябре 2018 года</t>
  </si>
  <si>
    <t>2.2.2.1 т19пр</t>
  </si>
  <si>
    <t>Посыпание тротуаров в гололед</t>
  </si>
  <si>
    <t>Установка светильника  4 п под коз</t>
  </si>
  <si>
    <t>Светильник «ПЕРСЕЙ» 8 Вт</t>
  </si>
  <si>
    <t>Замена электроламп  2п  под коз</t>
  </si>
  <si>
    <t>Лампа эл. 60 Вт</t>
  </si>
  <si>
    <t>в ноябре 2018 года</t>
  </si>
  <si>
    <t>в декабре 2018 года</t>
  </si>
  <si>
    <t>Частичная замена тр-да хвс,гвс в кв.54</t>
  </si>
  <si>
    <t>Труба PN 20*32 стекл</t>
  </si>
  <si>
    <t>через перекрытие с кв.50</t>
  </si>
  <si>
    <t>Труба PN 20*40 стекл</t>
  </si>
  <si>
    <t>Тройник перех. 32*20</t>
  </si>
  <si>
    <t>Тройник перех. 40*20</t>
  </si>
  <si>
    <t>Угольник L 32*90</t>
  </si>
  <si>
    <t>Муфта вн/р 32*1</t>
  </si>
  <si>
    <t>Муфта вн/р 20*1/2</t>
  </si>
  <si>
    <t>Кран шаров вн/вн 1/2</t>
  </si>
  <si>
    <t>Замена замка в т/п 2,4 под</t>
  </si>
  <si>
    <t>Замок навесной 303 F-75</t>
  </si>
  <si>
    <t>Установка розетки возле кв.119</t>
  </si>
  <si>
    <t xml:space="preserve">Розетка 1м с з/к с/у 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</si>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</sst>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\ [$руб.-419];[Red]\-#,##0.00\ [$руб.-419]"/>
  </numFmts>
  <fonts count="16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" fillId="0" borderId="0" applyBorder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 textRotation="90"/>
    </xf>
    <xf numFmtId="0" fontId="15" fillId="0" borderId="0" applyNumberFormat="0" applyFill="0" applyBorder="0" applyAlignment="0" applyProtection="0"/>
    <xf numFmtId="166" fontId="15" fillId="0" borderId="0" applyFill="0" applyBorder="0" applyAlignment="0" applyProtection="0"/>
  </cellStyleXfs>
  <cellXfs count="51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</xf>
    <xf numFmtId="0" fontId="2" fillId="0" borderId="0" xfId="0" applyFont="1"/>
    <xf numFmtId="0" fontId="3" fillId="0" borderId="0" xfId="1" applyNumberFormat="1" applyFont="1" applyFill="1" applyAlignment="1" applyProtection="1"/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left" wrapText="1"/>
    </xf>
    <xf numFmtId="0" fontId="3" fillId="0" borderId="0" xfId="1" applyNumberFormat="1" applyFont="1" applyFill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horizontal="center"/>
    </xf>
    <xf numFmtId="2" fontId="4" fillId="0" borderId="1" xfId="1" applyNumberFormat="1" applyFont="1" applyFill="1" applyBorder="1" applyAlignment="1" applyProtection="1">
      <alignment horizontal="center"/>
    </xf>
    <xf numFmtId="2" fontId="2" fillId="0" borderId="1" xfId="1" applyNumberFormat="1" applyFont="1" applyFill="1" applyBorder="1" applyAlignment="1" applyProtection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wrapText="1"/>
    </xf>
    <xf numFmtId="0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2" fontId="2" fillId="0" borderId="2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left" wrapText="1"/>
    </xf>
    <xf numFmtId="2" fontId="2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2" fontId="4" fillId="0" borderId="0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2" fillId="0" borderId="0" xfId="0" applyNumberFormat="1" applyFont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2" fontId="3" fillId="0" borderId="0" xfId="0" applyNumberFormat="1" applyFont="1"/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1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Заголовок" xfId="18"/>
    <cellStyle name="Заголовок1" xfId="19"/>
    <cellStyle name="Обычный" xfId="0" builtinId="0"/>
    <cellStyle name="Результат" xfId="20"/>
    <cellStyle name="Результат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6"/>
  <sheetViews>
    <sheetView tabSelected="1" view="pageBreakPreview" topLeftCell="C100" zoomScaleNormal="88" zoomScaleSheetLayoutView="100" workbookViewId="0">
      <selection activeCell="I133" sqref="I133"/>
    </sheetView>
  </sheetViews>
  <sheetFormatPr defaultColWidth="11.5703125" defaultRowHeight="14.25"/>
  <cols>
    <col min="1" max="2" width="11.5703125" style="4" hidden="1" customWidth="1"/>
    <col min="3" max="3" width="41.7109375" style="30" customWidth="1"/>
    <col min="4" max="4" width="33.28515625" style="30" customWidth="1"/>
    <col min="5" max="16384" width="11.5703125" style="4"/>
  </cols>
  <sheetData>
    <row r="1" spans="1:256">
      <c r="A1" s="1"/>
      <c r="B1" s="1"/>
      <c r="C1" s="2" t="s">
        <v>0</v>
      </c>
      <c r="D1" s="3"/>
      <c r="E1" s="1"/>
      <c r="F1" s="1"/>
      <c r="G1" s="1"/>
      <c r="H1" s="1"/>
    </row>
    <row r="2" spans="1:256" s="8" customFormat="1" ht="14.85" customHeight="1">
      <c r="A2" s="5"/>
      <c r="B2" s="5"/>
      <c r="C2" s="6" t="s">
        <v>1</v>
      </c>
      <c r="D2" s="6"/>
      <c r="E2" s="7" t="s">
        <v>2</v>
      </c>
      <c r="F2" s="5"/>
      <c r="G2" s="7"/>
      <c r="H2" s="5"/>
    </row>
    <row r="3" spans="1:256" s="8" customFormat="1" ht="15">
      <c r="A3" s="5"/>
      <c r="B3" s="5"/>
      <c r="C3" s="9" t="s">
        <v>3</v>
      </c>
      <c r="D3" s="10"/>
      <c r="E3" s="5"/>
      <c r="F3" s="5"/>
      <c r="G3" s="5"/>
      <c r="H3" s="5"/>
    </row>
    <row r="4" spans="1:256" ht="14.1" customHeight="1">
      <c r="A4" s="11" t="s">
        <v>4</v>
      </c>
      <c r="B4" s="12" t="s">
        <v>5</v>
      </c>
      <c r="C4" s="13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5" t="s">
        <v>11</v>
      </c>
    </row>
    <row r="5" spans="1:256">
      <c r="A5" s="11"/>
      <c r="B5" s="11"/>
      <c r="C5" s="13"/>
      <c r="D5" s="13"/>
      <c r="E5" s="14"/>
      <c r="F5" s="14"/>
      <c r="G5" s="14"/>
      <c r="H5" s="14"/>
    </row>
    <row r="6" spans="1:256" ht="14.1" customHeight="1">
      <c r="A6" s="16" t="s">
        <v>12</v>
      </c>
      <c r="B6" s="17" t="s">
        <v>13</v>
      </c>
      <c r="C6" s="18" t="s">
        <v>14</v>
      </c>
      <c r="D6" s="18" t="s">
        <v>15</v>
      </c>
      <c r="E6" s="19" t="s">
        <v>16</v>
      </c>
      <c r="F6" s="20">
        <v>2</v>
      </c>
      <c r="G6" s="20">
        <v>195.88</v>
      </c>
      <c r="H6" s="21">
        <f t="shared" ref="H6:H9" si="0">G6*F6</f>
        <v>391.76</v>
      </c>
    </row>
    <row r="7" spans="1:256">
      <c r="A7" s="16" t="s">
        <v>17</v>
      </c>
      <c r="B7" s="17">
        <v>1</v>
      </c>
      <c r="C7" s="18" t="s">
        <v>18</v>
      </c>
      <c r="D7" s="22" t="s">
        <v>19</v>
      </c>
      <c r="E7" s="23" t="s">
        <v>16</v>
      </c>
      <c r="F7" s="20">
        <v>3</v>
      </c>
      <c r="G7" s="24">
        <v>283.82</v>
      </c>
      <c r="H7" s="21">
        <f t="shared" si="0"/>
        <v>851.46</v>
      </c>
    </row>
    <row r="8" spans="1:256" ht="13.35" customHeight="1">
      <c r="A8" s="16" t="s">
        <v>20</v>
      </c>
      <c r="B8" s="17" t="s">
        <v>21</v>
      </c>
      <c r="C8" s="18" t="s">
        <v>22</v>
      </c>
      <c r="D8" s="18"/>
      <c r="E8" s="19"/>
      <c r="F8" s="20"/>
      <c r="G8" s="20"/>
      <c r="H8" s="21">
        <f t="shared" si="0"/>
        <v>0</v>
      </c>
    </row>
    <row r="9" spans="1:256">
      <c r="A9" s="16" t="s">
        <v>23</v>
      </c>
      <c r="B9" s="17" t="s">
        <v>24</v>
      </c>
      <c r="C9" s="18" t="s">
        <v>25</v>
      </c>
      <c r="D9" s="18"/>
      <c r="E9" s="19" t="s">
        <v>26</v>
      </c>
      <c r="F9" s="20">
        <v>6</v>
      </c>
      <c r="G9" s="20">
        <v>77.209999999999994</v>
      </c>
      <c r="H9" s="21">
        <f t="shared" si="0"/>
        <v>463.26</v>
      </c>
    </row>
    <row r="10" spans="1:256" ht="15">
      <c r="A10"/>
      <c r="B10"/>
      <c r="C10" s="25"/>
      <c r="D10" s="25"/>
      <c r="E10"/>
      <c r="F10"/>
      <c r="G10" s="26" t="s">
        <v>27</v>
      </c>
      <c r="H10" s="27">
        <f>SUM(H6:H9)</f>
        <v>1706.48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>
      <c r="A11" s="1"/>
      <c r="B11" s="1"/>
      <c r="C11" s="9" t="s">
        <v>28</v>
      </c>
      <c r="D11" s="3"/>
      <c r="E11" s="1"/>
      <c r="F11" s="1"/>
      <c r="G11" s="1"/>
      <c r="H11" s="1"/>
    </row>
    <row r="12" spans="1:256">
      <c r="A12" s="1"/>
      <c r="B12" s="1"/>
      <c r="C12" s="18" t="s">
        <v>29</v>
      </c>
      <c r="D12" s="18" t="s">
        <v>30</v>
      </c>
      <c r="E12" s="19" t="s">
        <v>31</v>
      </c>
      <c r="F12" s="20">
        <v>20</v>
      </c>
      <c r="G12" s="20">
        <v>6.35</v>
      </c>
      <c r="H12" s="21">
        <f t="shared" ref="H12:H30" si="1">G12*F12</f>
        <v>127</v>
      </c>
    </row>
    <row r="13" spans="1:256">
      <c r="A13" s="1"/>
      <c r="B13" s="1"/>
      <c r="C13" s="18" t="s">
        <v>32</v>
      </c>
      <c r="D13" s="22" t="s">
        <v>33</v>
      </c>
      <c r="E13" s="23" t="s">
        <v>16</v>
      </c>
      <c r="F13" s="20">
        <v>40</v>
      </c>
      <c r="G13" s="24">
        <v>665.48</v>
      </c>
      <c r="H13" s="21">
        <f t="shared" si="1"/>
        <v>26619.200000000001</v>
      </c>
    </row>
    <row r="14" spans="1:256">
      <c r="A14" s="1"/>
      <c r="B14" s="1"/>
      <c r="C14" s="18" t="s">
        <v>34</v>
      </c>
      <c r="D14" s="18" t="s">
        <v>35</v>
      </c>
      <c r="E14" s="19" t="s">
        <v>16</v>
      </c>
      <c r="F14" s="20">
        <v>100</v>
      </c>
      <c r="G14" s="20">
        <v>1.19</v>
      </c>
      <c r="H14" s="21">
        <f t="shared" si="1"/>
        <v>119</v>
      </c>
    </row>
    <row r="15" spans="1:256">
      <c r="A15" s="1"/>
      <c r="B15" s="1"/>
      <c r="C15" s="18"/>
      <c r="D15" s="18" t="s">
        <v>36</v>
      </c>
      <c r="E15" s="19" t="s">
        <v>37</v>
      </c>
      <c r="F15" s="20">
        <v>20</v>
      </c>
      <c r="G15" s="20">
        <v>5.82</v>
      </c>
      <c r="H15" s="21">
        <f t="shared" si="1"/>
        <v>116.4</v>
      </c>
    </row>
    <row r="16" spans="1:256">
      <c r="A16" s="1"/>
      <c r="B16" s="1"/>
      <c r="C16" s="18"/>
      <c r="D16" s="18" t="s">
        <v>38</v>
      </c>
      <c r="E16" s="19" t="s">
        <v>16</v>
      </c>
      <c r="F16" s="20">
        <v>1</v>
      </c>
      <c r="G16" s="20">
        <v>50.95</v>
      </c>
      <c r="H16" s="21">
        <f t="shared" si="1"/>
        <v>50.95</v>
      </c>
    </row>
    <row r="17" spans="1:8">
      <c r="A17" s="1"/>
      <c r="B17" s="1"/>
      <c r="C17" s="18" t="s">
        <v>39</v>
      </c>
      <c r="D17" s="18" t="s">
        <v>40</v>
      </c>
      <c r="E17" s="19" t="s">
        <v>37</v>
      </c>
      <c r="F17" s="20">
        <v>6</v>
      </c>
      <c r="G17" s="20">
        <v>335</v>
      </c>
      <c r="H17" s="21">
        <f t="shared" si="1"/>
        <v>2010</v>
      </c>
    </row>
    <row r="18" spans="1:8">
      <c r="A18" s="1"/>
      <c r="B18" s="1"/>
      <c r="C18" s="28" t="s">
        <v>41</v>
      </c>
      <c r="D18" s="29" t="s">
        <v>42</v>
      </c>
      <c r="E18" s="24" t="s">
        <v>43</v>
      </c>
      <c r="F18" s="20">
        <v>6</v>
      </c>
      <c r="G18" s="20">
        <v>49.17</v>
      </c>
      <c r="H18" s="21">
        <f t="shared" si="1"/>
        <v>295.02</v>
      </c>
    </row>
    <row r="19" spans="1:8">
      <c r="A19" s="1"/>
      <c r="B19" s="1"/>
      <c r="C19" s="18" t="s">
        <v>44</v>
      </c>
      <c r="D19" s="18" t="s">
        <v>45</v>
      </c>
      <c r="E19" s="19" t="s">
        <v>16</v>
      </c>
      <c r="F19" s="20">
        <v>2</v>
      </c>
      <c r="G19" s="20">
        <v>75</v>
      </c>
      <c r="H19" s="21">
        <f t="shared" si="1"/>
        <v>150</v>
      </c>
    </row>
    <row r="20" spans="1:8">
      <c r="A20" s="1"/>
      <c r="B20" s="1"/>
      <c r="C20" s="18" t="s">
        <v>46</v>
      </c>
      <c r="D20" s="18"/>
      <c r="E20" s="19"/>
      <c r="F20" s="20"/>
      <c r="G20" s="20"/>
      <c r="H20" s="21">
        <f t="shared" si="1"/>
        <v>0</v>
      </c>
    </row>
    <row r="21" spans="1:8">
      <c r="A21" s="1"/>
      <c r="B21" s="1"/>
      <c r="C21" s="18" t="s">
        <v>47</v>
      </c>
      <c r="D21" s="18" t="s">
        <v>48</v>
      </c>
      <c r="E21" s="19" t="s">
        <v>16</v>
      </c>
      <c r="F21" s="20">
        <v>10</v>
      </c>
      <c r="G21" s="20">
        <v>10.26</v>
      </c>
      <c r="H21" s="21">
        <f t="shared" si="1"/>
        <v>102.6</v>
      </c>
    </row>
    <row r="22" spans="1:8">
      <c r="A22" s="1"/>
      <c r="B22" s="1"/>
      <c r="C22" s="18" t="s">
        <v>49</v>
      </c>
      <c r="D22" s="18"/>
      <c r="E22" s="19"/>
      <c r="F22" s="20"/>
      <c r="G22" s="20"/>
      <c r="H22" s="21">
        <f t="shared" si="1"/>
        <v>0</v>
      </c>
    </row>
    <row r="23" spans="1:8">
      <c r="A23" s="1"/>
      <c r="B23" s="1"/>
      <c r="C23" s="18" t="s">
        <v>50</v>
      </c>
      <c r="D23" s="22" t="s">
        <v>51</v>
      </c>
      <c r="E23" s="23" t="s">
        <v>16</v>
      </c>
      <c r="F23" s="20">
        <v>1</v>
      </c>
      <c r="G23" s="24">
        <v>10.74</v>
      </c>
      <c r="H23" s="21">
        <f t="shared" si="1"/>
        <v>10.74</v>
      </c>
    </row>
    <row r="24" spans="1:8">
      <c r="A24" s="1"/>
      <c r="B24" s="1"/>
      <c r="C24" s="18" t="s">
        <v>52</v>
      </c>
      <c r="D24" s="18" t="s">
        <v>53</v>
      </c>
      <c r="E24" s="19" t="s">
        <v>37</v>
      </c>
      <c r="F24" s="20">
        <v>0.34</v>
      </c>
      <c r="G24" s="20">
        <v>65.3</v>
      </c>
      <c r="H24" s="21">
        <f t="shared" si="1"/>
        <v>22.202000000000002</v>
      </c>
    </row>
    <row r="25" spans="1:8">
      <c r="A25" s="1"/>
      <c r="B25" s="1"/>
      <c r="C25" s="18" t="s">
        <v>54</v>
      </c>
      <c r="D25" s="22" t="s">
        <v>55</v>
      </c>
      <c r="E25" s="23" t="s">
        <v>16</v>
      </c>
      <c r="F25" s="20">
        <v>0.1</v>
      </c>
      <c r="G25" s="24">
        <v>270</v>
      </c>
      <c r="H25" s="21">
        <f t="shared" si="1"/>
        <v>27</v>
      </c>
    </row>
    <row r="26" spans="1:8">
      <c r="A26" s="1"/>
      <c r="B26" s="1"/>
      <c r="C26" s="18" t="s">
        <v>56</v>
      </c>
      <c r="D26" s="18"/>
      <c r="E26" s="19"/>
      <c r="F26" s="20"/>
      <c r="G26" s="20"/>
      <c r="H26" s="21">
        <f t="shared" si="1"/>
        <v>0</v>
      </c>
    </row>
    <row r="27" spans="1:8">
      <c r="A27" s="1"/>
      <c r="B27" s="1"/>
      <c r="C27" s="18"/>
      <c r="D27" s="18"/>
      <c r="E27" s="19" t="s">
        <v>26</v>
      </c>
      <c r="F27" s="20">
        <v>2</v>
      </c>
      <c r="G27" s="20">
        <v>68.64</v>
      </c>
      <c r="H27" s="21">
        <f t="shared" si="1"/>
        <v>137.28</v>
      </c>
    </row>
    <row r="28" spans="1:8">
      <c r="A28" s="1"/>
      <c r="B28" s="1"/>
      <c r="C28" s="18"/>
      <c r="D28" s="18"/>
      <c r="E28" s="19"/>
      <c r="F28" s="20"/>
      <c r="G28" s="20"/>
      <c r="H28" s="21">
        <f t="shared" si="1"/>
        <v>0</v>
      </c>
    </row>
    <row r="29" spans="1:8">
      <c r="A29" s="16" t="s">
        <v>12</v>
      </c>
      <c r="B29" s="17" t="s">
        <v>13</v>
      </c>
      <c r="C29" s="18" t="s">
        <v>57</v>
      </c>
      <c r="D29" s="18"/>
      <c r="E29" s="19"/>
      <c r="F29" s="20"/>
      <c r="G29" s="20"/>
      <c r="H29" s="21">
        <f t="shared" si="1"/>
        <v>0</v>
      </c>
    </row>
    <row r="30" spans="1:8">
      <c r="A30" s="16" t="s">
        <v>58</v>
      </c>
      <c r="B30" s="17">
        <v>1</v>
      </c>
      <c r="C30" s="18" t="s">
        <v>59</v>
      </c>
      <c r="D30" s="18"/>
      <c r="E30" s="19" t="s">
        <v>26</v>
      </c>
      <c r="F30" s="20">
        <v>20</v>
      </c>
      <c r="G30" s="20">
        <v>77.209999999999994</v>
      </c>
      <c r="H30" s="21">
        <f t="shared" si="1"/>
        <v>1544.1999999999998</v>
      </c>
    </row>
    <row r="31" spans="1:8" ht="15">
      <c r="G31" s="26" t="s">
        <v>27</v>
      </c>
      <c r="H31" s="27">
        <f>SUM(H12:H30)</f>
        <v>31331.592000000004</v>
      </c>
    </row>
    <row r="32" spans="1:8" ht="15">
      <c r="A32" s="1"/>
      <c r="B32" s="1"/>
      <c r="C32" s="9" t="s">
        <v>60</v>
      </c>
      <c r="D32" s="3"/>
      <c r="E32" s="1"/>
      <c r="F32" s="1"/>
      <c r="G32" s="1"/>
      <c r="H32" s="1"/>
    </row>
    <row r="33" spans="1:8" ht="13.35" customHeight="1">
      <c r="A33" s="16"/>
      <c r="B33" s="17">
        <v>1</v>
      </c>
      <c r="C33" s="18" t="s">
        <v>61</v>
      </c>
      <c r="D33" s="18" t="s">
        <v>48</v>
      </c>
      <c r="E33" s="19" t="s">
        <v>16</v>
      </c>
      <c r="F33" s="20">
        <v>1</v>
      </c>
      <c r="G33" s="20">
        <v>10.26</v>
      </c>
      <c r="H33" s="31">
        <f t="shared" ref="H33:H38" si="2">G33*F33</f>
        <v>10.26</v>
      </c>
    </row>
    <row r="34" spans="1:8">
      <c r="A34" s="16" t="s">
        <v>62</v>
      </c>
      <c r="B34" s="17">
        <v>1</v>
      </c>
      <c r="C34" s="18" t="s">
        <v>63</v>
      </c>
      <c r="D34" s="18" t="s">
        <v>64</v>
      </c>
      <c r="E34" s="19" t="s">
        <v>37</v>
      </c>
      <c r="F34" s="20">
        <v>4</v>
      </c>
      <c r="G34" s="20">
        <v>8.6300000000000008</v>
      </c>
      <c r="H34" s="31">
        <f t="shared" si="2"/>
        <v>34.520000000000003</v>
      </c>
    </row>
    <row r="35" spans="1:8">
      <c r="A35" s="16" t="s">
        <v>65</v>
      </c>
      <c r="B35" s="17" t="s">
        <v>66</v>
      </c>
      <c r="C35" s="18"/>
      <c r="D35" s="18" t="s">
        <v>38</v>
      </c>
      <c r="E35" s="19" t="s">
        <v>16</v>
      </c>
      <c r="F35" s="20">
        <v>0.30000000000000004</v>
      </c>
      <c r="G35" s="20">
        <v>50.95</v>
      </c>
      <c r="H35" s="31">
        <f t="shared" si="2"/>
        <v>15.285000000000004</v>
      </c>
    </row>
    <row r="36" spans="1:8">
      <c r="A36" s="16"/>
      <c r="B36" s="17"/>
      <c r="C36" s="18" t="s">
        <v>52</v>
      </c>
      <c r="D36" s="18" t="s">
        <v>53</v>
      </c>
      <c r="E36" s="19" t="s">
        <v>37</v>
      </c>
      <c r="F36" s="20">
        <v>0.67</v>
      </c>
      <c r="G36" s="20">
        <v>65.3</v>
      </c>
      <c r="H36" s="31">
        <f t="shared" si="2"/>
        <v>43.750999999999998</v>
      </c>
    </row>
    <row r="37" spans="1:8">
      <c r="A37" s="16" t="s">
        <v>12</v>
      </c>
      <c r="B37" s="17" t="s">
        <v>13</v>
      </c>
      <c r="C37" s="18" t="s">
        <v>67</v>
      </c>
      <c r="D37" s="22"/>
      <c r="E37" s="23"/>
      <c r="F37" s="20"/>
      <c r="G37" s="24"/>
      <c r="H37" s="31">
        <f t="shared" si="2"/>
        <v>0</v>
      </c>
    </row>
    <row r="38" spans="1:8">
      <c r="A38" s="16" t="s">
        <v>17</v>
      </c>
      <c r="B38" s="17">
        <v>1</v>
      </c>
      <c r="C38" s="18" t="s">
        <v>68</v>
      </c>
      <c r="D38" s="18"/>
      <c r="E38" s="19" t="s">
        <v>26</v>
      </c>
      <c r="F38" s="20">
        <v>2</v>
      </c>
      <c r="G38" s="20">
        <v>68.64</v>
      </c>
      <c r="H38" s="31">
        <f t="shared" si="2"/>
        <v>137.28</v>
      </c>
    </row>
    <row r="39" spans="1:8" ht="15">
      <c r="A39" s="16"/>
      <c r="B39" s="16"/>
      <c r="C39" s="32"/>
      <c r="D39" s="32"/>
      <c r="E39" s="17"/>
      <c r="F39" s="33"/>
      <c r="G39" s="26" t="s">
        <v>27</v>
      </c>
      <c r="H39" s="27">
        <f>SUM(H33:H38)</f>
        <v>241.096</v>
      </c>
    </row>
    <row r="40" spans="1:8">
      <c r="A40" s="16"/>
      <c r="B40" s="16"/>
      <c r="C40" s="32"/>
      <c r="D40" s="32"/>
      <c r="E40" s="17"/>
      <c r="F40" s="33"/>
      <c r="G40" s="33"/>
      <c r="H40" s="33"/>
    </row>
    <row r="41" spans="1:8" s="8" customFormat="1" ht="15">
      <c r="A41" s="5"/>
      <c r="B41" s="5"/>
      <c r="C41" s="9" t="s">
        <v>69</v>
      </c>
      <c r="D41" s="10"/>
      <c r="E41" s="5"/>
      <c r="F41" s="5"/>
      <c r="G41" s="5"/>
      <c r="H41" s="5"/>
    </row>
    <row r="42" spans="1:8" s="8" customFormat="1" ht="15">
      <c r="A42" s="5"/>
      <c r="B42" s="5"/>
      <c r="C42" s="18" t="s">
        <v>70</v>
      </c>
      <c r="D42" s="18" t="s">
        <v>71</v>
      </c>
      <c r="E42" s="19" t="s">
        <v>16</v>
      </c>
      <c r="F42" s="20">
        <v>4</v>
      </c>
      <c r="G42" s="20">
        <v>995</v>
      </c>
      <c r="H42" s="21">
        <f t="shared" ref="H42:H56" si="3">G42*F42</f>
        <v>3980</v>
      </c>
    </row>
    <row r="43" spans="1:8" s="8" customFormat="1" ht="15">
      <c r="A43" s="5"/>
      <c r="B43" s="5"/>
      <c r="C43" s="18" t="s">
        <v>72</v>
      </c>
      <c r="D43" s="22" t="s">
        <v>73</v>
      </c>
      <c r="E43" s="23" t="s">
        <v>16</v>
      </c>
      <c r="F43" s="20">
        <v>16</v>
      </c>
      <c r="G43" s="24">
        <v>0.19</v>
      </c>
      <c r="H43" s="21">
        <f t="shared" si="3"/>
        <v>3.04</v>
      </c>
    </row>
    <row r="44" spans="1:8" s="8" customFormat="1" ht="15">
      <c r="A44" s="5"/>
      <c r="B44" s="5"/>
      <c r="C44" s="18" t="s">
        <v>74</v>
      </c>
      <c r="D44" s="18" t="s">
        <v>75</v>
      </c>
      <c r="E44" s="19" t="s">
        <v>31</v>
      </c>
      <c r="F44" s="20">
        <v>20.76</v>
      </c>
      <c r="G44" s="20">
        <v>11.43</v>
      </c>
      <c r="H44" s="21">
        <f t="shared" si="3"/>
        <v>237.2868</v>
      </c>
    </row>
    <row r="45" spans="1:8" s="8" customFormat="1" ht="15">
      <c r="A45" s="5"/>
      <c r="B45" s="5"/>
      <c r="C45" s="18" t="s">
        <v>76</v>
      </c>
      <c r="D45" s="18" t="s">
        <v>77</v>
      </c>
      <c r="E45" s="19" t="s">
        <v>78</v>
      </c>
      <c r="F45" s="20">
        <v>1</v>
      </c>
      <c r="G45" s="20">
        <v>823.08</v>
      </c>
      <c r="H45" s="21">
        <f t="shared" si="3"/>
        <v>823.08</v>
      </c>
    </row>
    <row r="46" spans="1:8" s="8" customFormat="1" ht="15">
      <c r="A46" s="5"/>
      <c r="B46" s="5"/>
      <c r="C46" s="18" t="s">
        <v>79</v>
      </c>
      <c r="D46" s="22" t="s">
        <v>80</v>
      </c>
      <c r="E46" s="23" t="s">
        <v>16</v>
      </c>
      <c r="F46" s="20">
        <v>2</v>
      </c>
      <c r="G46" s="24">
        <v>175.58</v>
      </c>
      <c r="H46" s="21">
        <f t="shared" si="3"/>
        <v>351.16</v>
      </c>
    </row>
    <row r="47" spans="1:8" s="8" customFormat="1" ht="15">
      <c r="A47" s="5"/>
      <c r="B47" s="5"/>
      <c r="C47" s="34" t="s">
        <v>81</v>
      </c>
      <c r="D47" s="18"/>
      <c r="E47" s="19"/>
      <c r="F47" s="20"/>
      <c r="G47" s="20"/>
      <c r="H47" s="21">
        <f t="shared" si="3"/>
        <v>0</v>
      </c>
    </row>
    <row r="48" spans="1:8" s="8" customFormat="1" ht="15">
      <c r="A48" s="5"/>
      <c r="B48" s="5"/>
      <c r="C48" s="18" t="s">
        <v>82</v>
      </c>
      <c r="D48" s="18" t="s">
        <v>83</v>
      </c>
      <c r="E48" s="19" t="s">
        <v>16</v>
      </c>
      <c r="F48" s="20">
        <v>15</v>
      </c>
      <c r="G48" s="20">
        <v>10.97</v>
      </c>
      <c r="H48" s="21">
        <f t="shared" si="3"/>
        <v>164.55</v>
      </c>
    </row>
    <row r="49" spans="1:8" s="8" customFormat="1" ht="15">
      <c r="A49" s="5"/>
      <c r="B49" s="5"/>
      <c r="C49" s="18" t="s">
        <v>84</v>
      </c>
      <c r="D49" s="18"/>
      <c r="E49" s="19"/>
      <c r="F49" s="20"/>
      <c r="G49" s="20"/>
      <c r="H49" s="21">
        <f t="shared" si="3"/>
        <v>0</v>
      </c>
    </row>
    <row r="50" spans="1:8" s="8" customFormat="1" ht="15">
      <c r="A50" s="5"/>
      <c r="B50" s="5"/>
      <c r="C50" s="18" t="s">
        <v>85</v>
      </c>
      <c r="D50" s="18" t="s">
        <v>86</v>
      </c>
      <c r="E50" s="19" t="s">
        <v>31</v>
      </c>
      <c r="F50" s="20">
        <v>3</v>
      </c>
      <c r="G50" s="20">
        <v>72.3</v>
      </c>
      <c r="H50" s="21">
        <f t="shared" si="3"/>
        <v>216.89999999999998</v>
      </c>
    </row>
    <row r="51" spans="1:8" s="8" customFormat="1" ht="15">
      <c r="A51" s="5"/>
      <c r="B51" s="5"/>
      <c r="C51" s="18" t="s">
        <v>87</v>
      </c>
      <c r="D51" s="18"/>
      <c r="E51" s="19"/>
      <c r="F51" s="20"/>
      <c r="G51" s="20"/>
      <c r="H51" s="21">
        <f t="shared" si="3"/>
        <v>0</v>
      </c>
    </row>
    <row r="52" spans="1:8" s="8" customFormat="1" ht="15">
      <c r="A52" s="5"/>
      <c r="B52" s="5"/>
      <c r="C52" s="18" t="s">
        <v>88</v>
      </c>
      <c r="D52" s="18" t="s">
        <v>86</v>
      </c>
      <c r="E52" s="19" t="s">
        <v>31</v>
      </c>
      <c r="F52" s="20">
        <v>4</v>
      </c>
      <c r="G52" s="20">
        <v>72.3</v>
      </c>
      <c r="H52" s="21">
        <f t="shared" si="3"/>
        <v>289.2</v>
      </c>
    </row>
    <row r="53" spans="1:8" s="8" customFormat="1" ht="15">
      <c r="A53" s="5"/>
      <c r="B53" s="5"/>
      <c r="C53" s="18" t="s">
        <v>89</v>
      </c>
      <c r="D53" s="18" t="s">
        <v>90</v>
      </c>
      <c r="E53" s="19" t="s">
        <v>16</v>
      </c>
      <c r="F53" s="20">
        <v>1</v>
      </c>
      <c r="G53" s="20">
        <v>47.04</v>
      </c>
      <c r="H53" s="21">
        <f t="shared" si="3"/>
        <v>47.04</v>
      </c>
    </row>
    <row r="54" spans="1:8">
      <c r="A54" s="1"/>
      <c r="B54" s="1"/>
      <c r="C54" s="18"/>
      <c r="D54" s="18" t="s">
        <v>91</v>
      </c>
      <c r="E54" s="19" t="s">
        <v>92</v>
      </c>
      <c r="F54" s="20">
        <v>0.23</v>
      </c>
      <c r="G54" s="20">
        <v>56.64</v>
      </c>
      <c r="H54" s="21">
        <f t="shared" si="3"/>
        <v>13.027200000000001</v>
      </c>
    </row>
    <row r="55" spans="1:8">
      <c r="A55" s="1"/>
      <c r="B55" s="1"/>
      <c r="C55" s="18" t="s">
        <v>93</v>
      </c>
      <c r="D55" s="18"/>
      <c r="E55" s="19"/>
      <c r="F55" s="20"/>
      <c r="G55" s="20"/>
      <c r="H55" s="21">
        <f t="shared" si="3"/>
        <v>0</v>
      </c>
    </row>
    <row r="56" spans="1:8">
      <c r="A56" s="16"/>
      <c r="B56" s="17">
        <v>1</v>
      </c>
      <c r="C56" s="18" t="s">
        <v>94</v>
      </c>
      <c r="D56" s="18"/>
      <c r="E56" s="19" t="s">
        <v>26</v>
      </c>
      <c r="F56" s="20">
        <v>3</v>
      </c>
      <c r="G56" s="20">
        <v>68.64</v>
      </c>
      <c r="H56" s="21">
        <f t="shared" si="3"/>
        <v>205.92000000000002</v>
      </c>
    </row>
    <row r="57" spans="1:8" ht="15">
      <c r="A57" s="16"/>
      <c r="B57" s="17"/>
      <c r="C57" s="35"/>
      <c r="D57" s="35"/>
      <c r="E57" s="36"/>
      <c r="F57" s="37"/>
      <c r="G57" s="38" t="s">
        <v>27</v>
      </c>
      <c r="H57" s="27">
        <f>SUM(H40:H56)</f>
        <v>6331.2039999999997</v>
      </c>
    </row>
    <row r="58" spans="1:8" ht="15">
      <c r="A58" s="1"/>
      <c r="B58" s="1"/>
      <c r="C58" s="9" t="s">
        <v>95</v>
      </c>
      <c r="D58" s="3"/>
      <c r="E58" s="1"/>
      <c r="F58" s="1"/>
      <c r="G58" s="1"/>
      <c r="H58" s="1"/>
    </row>
    <row r="59" spans="1:8" ht="15">
      <c r="A59" s="1"/>
      <c r="B59" s="1"/>
      <c r="C59" s="9"/>
      <c r="D59" s="3"/>
      <c r="E59" s="1"/>
      <c r="F59" s="1"/>
      <c r="G59" s="1"/>
      <c r="H59" s="16"/>
    </row>
    <row r="60" spans="1:8">
      <c r="A60" s="1"/>
      <c r="B60" s="1"/>
      <c r="C60" s="18" t="s">
        <v>96</v>
      </c>
      <c r="D60" s="18" t="s">
        <v>97</v>
      </c>
      <c r="E60" s="19" t="s">
        <v>16</v>
      </c>
      <c r="F60" s="20">
        <v>1</v>
      </c>
      <c r="G60" s="20">
        <v>5000</v>
      </c>
      <c r="H60" s="31">
        <f t="shared" ref="H60:H74" si="4">F60*G60</f>
        <v>5000</v>
      </c>
    </row>
    <row r="61" spans="1:8">
      <c r="A61" s="1"/>
      <c r="B61" s="1"/>
      <c r="C61" s="34" t="s">
        <v>98</v>
      </c>
      <c r="D61" s="18"/>
      <c r="E61" s="19"/>
      <c r="F61" s="20"/>
      <c r="G61" s="20"/>
      <c r="H61" s="31">
        <f t="shared" si="4"/>
        <v>0</v>
      </c>
    </row>
    <row r="62" spans="1:8">
      <c r="A62" s="1"/>
      <c r="B62" s="1"/>
      <c r="C62" s="18" t="s">
        <v>99</v>
      </c>
      <c r="D62" s="18" t="s">
        <v>100</v>
      </c>
      <c r="E62" s="19" t="s">
        <v>16</v>
      </c>
      <c r="F62" s="20">
        <v>4</v>
      </c>
      <c r="G62" s="20">
        <v>1752.56</v>
      </c>
      <c r="H62" s="31">
        <f t="shared" si="4"/>
        <v>7010.24</v>
      </c>
    </row>
    <row r="63" spans="1:8">
      <c r="A63" s="1"/>
      <c r="B63" s="1"/>
      <c r="C63" s="18" t="s">
        <v>101</v>
      </c>
      <c r="D63" s="18" t="s">
        <v>102</v>
      </c>
      <c r="E63" s="19" t="s">
        <v>16</v>
      </c>
      <c r="F63" s="20">
        <v>8</v>
      </c>
      <c r="G63" s="20">
        <v>2650.86</v>
      </c>
      <c r="H63" s="31">
        <f t="shared" si="4"/>
        <v>21206.880000000001</v>
      </c>
    </row>
    <row r="64" spans="1:8">
      <c r="A64" s="1"/>
      <c r="B64" s="1"/>
      <c r="C64" s="18"/>
      <c r="D64" s="18" t="s">
        <v>103</v>
      </c>
      <c r="E64" s="19" t="s">
        <v>16</v>
      </c>
      <c r="F64" s="20">
        <v>96</v>
      </c>
      <c r="G64" s="20">
        <v>13.63</v>
      </c>
      <c r="H64" s="31">
        <f t="shared" si="4"/>
        <v>1308.48</v>
      </c>
    </row>
    <row r="65" spans="1:8">
      <c r="A65" s="1"/>
      <c r="B65" s="1"/>
      <c r="C65" s="18"/>
      <c r="D65" s="18" t="s">
        <v>104</v>
      </c>
      <c r="E65" s="19" t="s">
        <v>16</v>
      </c>
      <c r="F65" s="20">
        <v>96</v>
      </c>
      <c r="G65" s="20">
        <v>5.9</v>
      </c>
      <c r="H65" s="31">
        <f t="shared" si="4"/>
        <v>566.40000000000009</v>
      </c>
    </row>
    <row r="66" spans="1:8">
      <c r="A66" s="1"/>
      <c r="B66" s="1"/>
      <c r="C66" s="18"/>
      <c r="D66" s="18" t="s">
        <v>105</v>
      </c>
      <c r="E66" s="19" t="s">
        <v>16</v>
      </c>
      <c r="F66" s="20">
        <v>0.36</v>
      </c>
      <c r="G66" s="20">
        <v>1780</v>
      </c>
      <c r="H66" s="31">
        <f t="shared" si="4"/>
        <v>640.79999999999995</v>
      </c>
    </row>
    <row r="67" spans="1:8">
      <c r="A67" s="1"/>
      <c r="B67" s="1"/>
      <c r="C67" s="18" t="s">
        <v>106</v>
      </c>
      <c r="D67" s="18" t="s">
        <v>107</v>
      </c>
      <c r="E67" s="19" t="s">
        <v>16</v>
      </c>
      <c r="F67" s="20">
        <v>8</v>
      </c>
      <c r="G67" s="20">
        <v>300</v>
      </c>
      <c r="H67" s="31">
        <f t="shared" si="4"/>
        <v>2400</v>
      </c>
    </row>
    <row r="68" spans="1:8">
      <c r="A68" s="1"/>
      <c r="B68" s="1"/>
      <c r="C68" s="18" t="s">
        <v>108</v>
      </c>
      <c r="D68" s="39" t="s">
        <v>109</v>
      </c>
      <c r="E68" s="40" t="s">
        <v>16</v>
      </c>
      <c r="F68" s="20">
        <v>8</v>
      </c>
      <c r="G68" s="41">
        <v>86</v>
      </c>
      <c r="H68" s="31">
        <f t="shared" si="4"/>
        <v>688</v>
      </c>
    </row>
    <row r="69" spans="1:8">
      <c r="A69" s="1"/>
      <c r="B69" s="1"/>
      <c r="C69" s="18" t="s">
        <v>110</v>
      </c>
      <c r="D69" s="18" t="s">
        <v>111</v>
      </c>
      <c r="E69" s="19" t="s">
        <v>16</v>
      </c>
      <c r="F69" s="20">
        <v>3</v>
      </c>
      <c r="G69" s="20">
        <v>591.66999999999996</v>
      </c>
      <c r="H69" s="31">
        <f t="shared" si="4"/>
        <v>1775.0099999999998</v>
      </c>
    </row>
    <row r="70" spans="1:8">
      <c r="A70" s="1"/>
      <c r="B70" s="1"/>
      <c r="C70" s="18" t="s">
        <v>108</v>
      </c>
      <c r="D70" s="39" t="s">
        <v>112</v>
      </c>
      <c r="E70" s="40" t="s">
        <v>16</v>
      </c>
      <c r="F70" s="20">
        <v>3</v>
      </c>
      <c r="G70" s="41">
        <v>608</v>
      </c>
      <c r="H70" s="31">
        <f t="shared" si="4"/>
        <v>1824</v>
      </c>
    </row>
    <row r="71" spans="1:8">
      <c r="A71" s="1"/>
      <c r="B71" s="1"/>
      <c r="C71" s="18" t="s">
        <v>113</v>
      </c>
      <c r="D71" s="18" t="s">
        <v>103</v>
      </c>
      <c r="E71" s="19" t="s">
        <v>16</v>
      </c>
      <c r="F71" s="20">
        <v>8</v>
      </c>
      <c r="G71" s="20">
        <v>13.63</v>
      </c>
      <c r="H71" s="31">
        <f t="shared" si="4"/>
        <v>109.04</v>
      </c>
    </row>
    <row r="72" spans="1:8">
      <c r="A72" s="1"/>
      <c r="B72" s="1"/>
      <c r="C72" s="18"/>
      <c r="D72" s="18" t="s">
        <v>114</v>
      </c>
      <c r="E72" s="19" t="s">
        <v>16</v>
      </c>
      <c r="F72" s="20">
        <v>8</v>
      </c>
      <c r="G72" s="20">
        <v>5.9</v>
      </c>
      <c r="H72" s="31">
        <f t="shared" si="4"/>
        <v>47.2</v>
      </c>
    </row>
    <row r="73" spans="1:8">
      <c r="A73" s="16" t="s">
        <v>12</v>
      </c>
      <c r="B73" s="17" t="s">
        <v>13</v>
      </c>
      <c r="C73" s="18" t="s">
        <v>115</v>
      </c>
      <c r="D73" s="18"/>
      <c r="E73" s="19"/>
      <c r="F73" s="20"/>
      <c r="G73" s="20"/>
      <c r="H73" s="31">
        <f t="shared" si="4"/>
        <v>0</v>
      </c>
    </row>
    <row r="74" spans="1:8">
      <c r="A74" s="16"/>
      <c r="B74" s="17">
        <v>1</v>
      </c>
      <c r="C74" s="18" t="s">
        <v>116</v>
      </c>
      <c r="D74" s="18"/>
      <c r="E74" s="19" t="s">
        <v>26</v>
      </c>
      <c r="F74" s="20">
        <v>4</v>
      </c>
      <c r="G74" s="20">
        <v>95.78</v>
      </c>
      <c r="H74" s="31">
        <f t="shared" si="4"/>
        <v>383.12</v>
      </c>
    </row>
    <row r="75" spans="1:8" ht="15">
      <c r="A75" s="16"/>
      <c r="B75" s="17"/>
      <c r="C75" s="32"/>
      <c r="D75" s="2"/>
      <c r="E75" s="42"/>
      <c r="F75" s="33"/>
      <c r="G75" s="37"/>
      <c r="H75" s="27">
        <f>SUM(H60:H74)</f>
        <v>42959.170000000013</v>
      </c>
    </row>
    <row r="76" spans="1:8">
      <c r="A76" s="16"/>
      <c r="B76" s="17"/>
      <c r="C76" s="32"/>
      <c r="D76" s="2"/>
      <c r="E76" s="42"/>
      <c r="F76" s="43"/>
      <c r="G76" s="44"/>
      <c r="H76" s="44"/>
    </row>
    <row r="77" spans="1:8" s="8" customFormat="1" ht="15">
      <c r="A77" s="5"/>
      <c r="B77" s="5"/>
      <c r="C77" s="9" t="s">
        <v>117</v>
      </c>
      <c r="D77" s="10"/>
      <c r="E77" s="5"/>
      <c r="F77" s="5"/>
      <c r="G77" s="5"/>
      <c r="H77" s="5"/>
    </row>
    <row r="78" spans="1:8">
      <c r="A78" s="1"/>
      <c r="B78" s="1"/>
      <c r="C78" s="18" t="s">
        <v>118</v>
      </c>
      <c r="D78" s="39" t="s">
        <v>119</v>
      </c>
      <c r="E78" s="40" t="s">
        <v>16</v>
      </c>
      <c r="F78" s="20">
        <v>1</v>
      </c>
      <c r="G78" s="41">
        <v>44.35</v>
      </c>
      <c r="H78" s="31">
        <f t="shared" ref="H78:H80" si="5">G78*F78</f>
        <v>44.35</v>
      </c>
    </row>
    <row r="79" spans="1:8">
      <c r="A79" s="16" t="s">
        <v>12</v>
      </c>
      <c r="B79" s="17" t="s">
        <v>13</v>
      </c>
      <c r="C79" s="18" t="s">
        <v>120</v>
      </c>
      <c r="D79" s="18" t="s">
        <v>36</v>
      </c>
      <c r="E79" s="19" t="s">
        <v>37</v>
      </c>
      <c r="F79" s="20">
        <v>2</v>
      </c>
      <c r="G79" s="20">
        <v>5.82</v>
      </c>
      <c r="H79" s="31">
        <f t="shared" si="5"/>
        <v>11.64</v>
      </c>
    </row>
    <row r="80" spans="1:8">
      <c r="A80" s="16" t="s">
        <v>121</v>
      </c>
      <c r="B80" s="17">
        <v>1</v>
      </c>
      <c r="C80" s="18" t="s">
        <v>122</v>
      </c>
      <c r="D80" s="18" t="s">
        <v>48</v>
      </c>
      <c r="E80" s="19" t="s">
        <v>16</v>
      </c>
      <c r="F80" s="20">
        <v>5</v>
      </c>
      <c r="G80" s="20">
        <v>10.3</v>
      </c>
      <c r="H80" s="31">
        <f t="shared" si="5"/>
        <v>51.5</v>
      </c>
    </row>
    <row r="81" spans="1:8" ht="15">
      <c r="A81" s="16"/>
      <c r="B81" s="17"/>
      <c r="C81" s="32"/>
      <c r="D81" s="2"/>
      <c r="E81" s="42"/>
      <c r="F81" s="33"/>
      <c r="G81" s="26" t="s">
        <v>27</v>
      </c>
      <c r="H81" s="27">
        <f>SUM(H78:H80)</f>
        <v>107.49000000000001</v>
      </c>
    </row>
    <row r="82" spans="1:8" s="8" customFormat="1" ht="15">
      <c r="A82" s="5"/>
      <c r="B82" s="5"/>
      <c r="C82" s="9" t="s">
        <v>123</v>
      </c>
      <c r="D82" s="10"/>
      <c r="E82" s="5"/>
      <c r="F82" s="5"/>
      <c r="G82" s="5"/>
      <c r="H82" s="5"/>
    </row>
    <row r="83" spans="1:8">
      <c r="A83" s="1"/>
      <c r="B83" s="1"/>
      <c r="C83" s="18" t="s">
        <v>124</v>
      </c>
      <c r="D83" s="39" t="s">
        <v>125</v>
      </c>
      <c r="E83" s="40" t="s">
        <v>16</v>
      </c>
      <c r="F83" s="20">
        <v>3</v>
      </c>
      <c r="G83" s="41">
        <v>41</v>
      </c>
      <c r="H83" s="31">
        <f t="shared" ref="H83:H87" si="6">G83*F83</f>
        <v>123</v>
      </c>
    </row>
    <row r="84" spans="1:8">
      <c r="A84" s="16" t="s">
        <v>126</v>
      </c>
      <c r="B84" s="17" t="s">
        <v>24</v>
      </c>
      <c r="C84" s="18" t="s">
        <v>127</v>
      </c>
      <c r="D84" s="18" t="s">
        <v>128</v>
      </c>
      <c r="E84" s="19" t="s">
        <v>16</v>
      </c>
      <c r="F84" s="45">
        <v>0.126</v>
      </c>
      <c r="G84" s="20">
        <v>1710</v>
      </c>
      <c r="H84" s="31">
        <f t="shared" si="6"/>
        <v>215.46</v>
      </c>
    </row>
    <row r="85" spans="1:8">
      <c r="A85" s="16"/>
      <c r="B85" s="17"/>
      <c r="C85" s="18" t="s">
        <v>129</v>
      </c>
      <c r="D85" s="18"/>
      <c r="E85" s="19"/>
      <c r="F85" s="20"/>
      <c r="G85" s="20"/>
      <c r="H85" s="31">
        <f t="shared" si="6"/>
        <v>0</v>
      </c>
    </row>
    <row r="86" spans="1:8">
      <c r="A86" s="16"/>
      <c r="B86" s="17"/>
      <c r="C86" s="18" t="s">
        <v>130</v>
      </c>
      <c r="D86" s="18" t="s">
        <v>131</v>
      </c>
      <c r="E86" s="19" t="s">
        <v>16</v>
      </c>
      <c r="F86" s="20">
        <v>1</v>
      </c>
      <c r="G86" s="20">
        <v>35</v>
      </c>
      <c r="H86" s="31">
        <f t="shared" si="6"/>
        <v>35</v>
      </c>
    </row>
    <row r="87" spans="1:8" ht="14.1" customHeight="1">
      <c r="A87" s="16" t="s">
        <v>132</v>
      </c>
      <c r="B87" s="17">
        <v>1</v>
      </c>
      <c r="C87" s="34" t="s">
        <v>133</v>
      </c>
      <c r="D87" s="18" t="s">
        <v>134</v>
      </c>
      <c r="E87" s="19" t="s">
        <v>16</v>
      </c>
      <c r="F87" s="20">
        <v>1</v>
      </c>
      <c r="G87" s="20">
        <v>8.39</v>
      </c>
      <c r="H87" s="31">
        <f t="shared" si="6"/>
        <v>8.39</v>
      </c>
    </row>
    <row r="88" spans="1:8" ht="15">
      <c r="A88" s="16"/>
      <c r="B88" s="16"/>
      <c r="C88" s="32"/>
      <c r="D88" s="32"/>
      <c r="E88" s="17"/>
      <c r="F88" s="33"/>
      <c r="G88" s="26" t="s">
        <v>27</v>
      </c>
      <c r="H88" s="27">
        <f>SUM(H83:H87)</f>
        <v>381.85</v>
      </c>
    </row>
    <row r="89" spans="1:8">
      <c r="A89" s="16"/>
      <c r="B89" s="17"/>
      <c r="C89" s="32"/>
      <c r="D89" s="32"/>
      <c r="E89" s="17"/>
      <c r="F89" s="33"/>
      <c r="G89" s="33"/>
      <c r="H89" s="33"/>
    </row>
    <row r="90" spans="1:8" s="8" customFormat="1" ht="15">
      <c r="A90" s="5"/>
      <c r="B90" s="5"/>
      <c r="C90" s="9" t="s">
        <v>135</v>
      </c>
      <c r="D90" s="10"/>
      <c r="E90" s="5"/>
      <c r="F90" s="5"/>
      <c r="G90" s="5"/>
      <c r="H90" s="5"/>
    </row>
    <row r="91" spans="1:8">
      <c r="A91" s="1"/>
      <c r="B91" s="1"/>
      <c r="C91" s="18" t="s">
        <v>136</v>
      </c>
      <c r="D91" s="22" t="s">
        <v>137</v>
      </c>
      <c r="E91" s="23" t="s">
        <v>16</v>
      </c>
      <c r="F91" s="20">
        <v>1</v>
      </c>
      <c r="G91" s="24">
        <v>2250</v>
      </c>
      <c r="H91" s="31">
        <f t="shared" ref="H91:H98" si="7">G91*F91</f>
        <v>2250</v>
      </c>
    </row>
    <row r="92" spans="1:8">
      <c r="A92" s="16" t="s">
        <v>138</v>
      </c>
      <c r="B92" s="17">
        <v>1</v>
      </c>
      <c r="C92" s="18"/>
      <c r="D92" s="39" t="s">
        <v>139</v>
      </c>
      <c r="E92" s="40" t="s">
        <v>16</v>
      </c>
      <c r="F92" s="20">
        <v>1</v>
      </c>
      <c r="G92" s="41">
        <v>2862</v>
      </c>
      <c r="H92" s="31">
        <f t="shared" si="7"/>
        <v>2862</v>
      </c>
    </row>
    <row r="93" spans="1:8">
      <c r="A93" s="16" t="s">
        <v>138</v>
      </c>
      <c r="B93" s="17">
        <v>1</v>
      </c>
      <c r="C93" s="18"/>
      <c r="D93" s="39" t="s">
        <v>140</v>
      </c>
      <c r="E93" s="19" t="s">
        <v>16</v>
      </c>
      <c r="F93" s="20">
        <v>1</v>
      </c>
      <c r="G93" s="20">
        <v>2862</v>
      </c>
      <c r="H93" s="31">
        <f t="shared" si="7"/>
        <v>2862</v>
      </c>
    </row>
    <row r="94" spans="1:8">
      <c r="A94" s="16"/>
      <c r="B94" s="17">
        <v>1</v>
      </c>
      <c r="C94" s="18"/>
      <c r="D94" s="18" t="s">
        <v>141</v>
      </c>
      <c r="E94" s="19" t="s">
        <v>16</v>
      </c>
      <c r="F94" s="20">
        <v>1</v>
      </c>
      <c r="G94" s="20">
        <v>1946</v>
      </c>
      <c r="H94" s="31">
        <f t="shared" si="7"/>
        <v>1946</v>
      </c>
    </row>
    <row r="95" spans="1:8">
      <c r="A95" s="16"/>
      <c r="B95" s="17">
        <v>1</v>
      </c>
      <c r="C95" s="34" t="s">
        <v>142</v>
      </c>
      <c r="D95" s="18" t="s">
        <v>134</v>
      </c>
      <c r="E95" s="19" t="s">
        <v>16</v>
      </c>
      <c r="F95" s="20">
        <v>10</v>
      </c>
      <c r="G95" s="20">
        <v>8.39</v>
      </c>
      <c r="H95" s="31">
        <f t="shared" si="7"/>
        <v>83.9</v>
      </c>
    </row>
    <row r="96" spans="1:8">
      <c r="A96" s="16"/>
      <c r="B96" s="17">
        <v>1</v>
      </c>
      <c r="C96" s="18"/>
      <c r="D96" s="18" t="s">
        <v>51</v>
      </c>
      <c r="E96" s="19" t="s">
        <v>16</v>
      </c>
      <c r="F96" s="20">
        <v>4</v>
      </c>
      <c r="G96" s="20">
        <v>8.74</v>
      </c>
      <c r="H96" s="31">
        <f t="shared" si="7"/>
        <v>34.96</v>
      </c>
    </row>
    <row r="97" spans="1:8">
      <c r="A97" s="16" t="s">
        <v>20</v>
      </c>
      <c r="B97" s="17">
        <v>1</v>
      </c>
      <c r="C97" s="18"/>
      <c r="D97" s="18" t="s">
        <v>38</v>
      </c>
      <c r="E97" s="19" t="s">
        <v>16</v>
      </c>
      <c r="F97" s="20">
        <v>1</v>
      </c>
      <c r="G97" s="20">
        <v>54.6</v>
      </c>
      <c r="H97" s="31">
        <f t="shared" si="7"/>
        <v>54.6</v>
      </c>
    </row>
    <row r="98" spans="1:8">
      <c r="A98" s="16"/>
      <c r="B98" s="17" t="s">
        <v>21</v>
      </c>
      <c r="C98" s="18" t="s">
        <v>143</v>
      </c>
      <c r="D98" s="18" t="s">
        <v>144</v>
      </c>
      <c r="E98" s="19" t="s">
        <v>16</v>
      </c>
      <c r="F98" s="20">
        <v>2</v>
      </c>
      <c r="G98" s="20">
        <v>52.32</v>
      </c>
      <c r="H98" s="31">
        <f t="shared" si="7"/>
        <v>104.64</v>
      </c>
    </row>
    <row r="99" spans="1:8" ht="15">
      <c r="A99" s="16"/>
      <c r="B99" s="17"/>
      <c r="C99" s="32"/>
      <c r="D99" s="2"/>
      <c r="E99" s="42"/>
      <c r="F99" s="33"/>
      <c r="G99" s="26" t="s">
        <v>27</v>
      </c>
      <c r="H99" s="27">
        <f>SUM(H91:H98)</f>
        <v>10198.099999999999</v>
      </c>
    </row>
    <row r="100" spans="1:8" s="8" customFormat="1" ht="15">
      <c r="A100" s="5"/>
      <c r="B100" s="5"/>
      <c r="C100" s="9" t="s">
        <v>145</v>
      </c>
      <c r="D100" s="10"/>
      <c r="E100" s="5"/>
      <c r="F100" s="5"/>
      <c r="G100" s="5"/>
      <c r="H100" s="5"/>
    </row>
    <row r="101" spans="1:8" s="8" customFormat="1" ht="15">
      <c r="A101" s="5"/>
      <c r="B101" s="5"/>
      <c r="C101" s="18" t="s">
        <v>146</v>
      </c>
      <c r="D101" s="22" t="s">
        <v>147</v>
      </c>
      <c r="E101" s="23" t="s">
        <v>16</v>
      </c>
      <c r="F101" s="20">
        <v>100</v>
      </c>
      <c r="G101" s="24">
        <v>4.6399999999999997</v>
      </c>
      <c r="H101" s="31">
        <f t="shared" ref="H101:H113" si="8">G101*F101</f>
        <v>463.99999999999994</v>
      </c>
    </row>
    <row r="102" spans="1:8" s="8" customFormat="1" ht="15">
      <c r="A102" s="5"/>
      <c r="B102" s="5"/>
      <c r="C102" s="18" t="s">
        <v>148</v>
      </c>
      <c r="D102" s="39" t="s">
        <v>149</v>
      </c>
      <c r="E102" s="40" t="s">
        <v>31</v>
      </c>
      <c r="F102" s="20">
        <v>100</v>
      </c>
      <c r="G102" s="41">
        <v>15.24</v>
      </c>
      <c r="H102" s="31">
        <f t="shared" si="8"/>
        <v>1524</v>
      </c>
    </row>
    <row r="103" spans="1:8" s="8" customFormat="1" ht="15">
      <c r="A103" s="5"/>
      <c r="B103" s="5"/>
      <c r="C103" s="18"/>
      <c r="D103" s="39" t="s">
        <v>150</v>
      </c>
      <c r="E103" s="19" t="s">
        <v>16</v>
      </c>
      <c r="F103" s="20">
        <v>1</v>
      </c>
      <c r="G103" s="20">
        <v>400</v>
      </c>
      <c r="H103" s="31">
        <f t="shared" si="8"/>
        <v>400</v>
      </c>
    </row>
    <row r="104" spans="1:8" s="8" customFormat="1" ht="15">
      <c r="A104" s="5"/>
      <c r="B104" s="5"/>
      <c r="C104" s="18"/>
      <c r="D104" s="18" t="s">
        <v>151</v>
      </c>
      <c r="E104" s="19" t="s">
        <v>92</v>
      </c>
      <c r="F104" s="20">
        <v>5</v>
      </c>
      <c r="G104" s="20">
        <v>56</v>
      </c>
      <c r="H104" s="31">
        <f t="shared" si="8"/>
        <v>280</v>
      </c>
    </row>
    <row r="105" spans="1:8" s="8" customFormat="1" ht="15">
      <c r="A105" s="5"/>
      <c r="B105" s="5"/>
      <c r="C105" s="34"/>
      <c r="D105" s="18" t="s">
        <v>152</v>
      </c>
      <c r="E105" s="19" t="s">
        <v>31</v>
      </c>
      <c r="F105" s="20">
        <v>4.5</v>
      </c>
      <c r="G105" s="20">
        <v>62.22</v>
      </c>
      <c r="H105" s="31">
        <f t="shared" si="8"/>
        <v>279.99</v>
      </c>
    </row>
    <row r="106" spans="1:8" s="8" customFormat="1" ht="15">
      <c r="A106" s="5"/>
      <c r="B106" s="5"/>
      <c r="C106" s="18"/>
      <c r="D106" s="18" t="s">
        <v>153</v>
      </c>
      <c r="E106" s="19" t="s">
        <v>92</v>
      </c>
      <c r="F106" s="20">
        <v>1</v>
      </c>
      <c r="G106" s="20">
        <v>45</v>
      </c>
      <c r="H106" s="31">
        <f t="shared" si="8"/>
        <v>45</v>
      </c>
    </row>
    <row r="107" spans="1:8" s="8" customFormat="1" ht="15">
      <c r="A107" s="5"/>
      <c r="B107" s="5"/>
      <c r="C107" s="18"/>
      <c r="D107" s="18" t="s">
        <v>154</v>
      </c>
      <c r="E107" s="19" t="s">
        <v>155</v>
      </c>
      <c r="F107" s="20">
        <v>16</v>
      </c>
      <c r="G107" s="20">
        <v>180</v>
      </c>
      <c r="H107" s="31">
        <f t="shared" si="8"/>
        <v>2880</v>
      </c>
    </row>
    <row r="108" spans="1:8">
      <c r="A108" s="1"/>
      <c r="B108" s="1"/>
      <c r="C108" s="18"/>
      <c r="D108" s="18" t="s">
        <v>156</v>
      </c>
      <c r="E108" s="19" t="s">
        <v>16</v>
      </c>
      <c r="F108" s="20">
        <v>1</v>
      </c>
      <c r="G108" s="20">
        <v>1113</v>
      </c>
      <c r="H108" s="31">
        <f t="shared" si="8"/>
        <v>1113</v>
      </c>
    </row>
    <row r="109" spans="1:8">
      <c r="A109" s="16"/>
      <c r="B109" s="17">
        <v>1</v>
      </c>
      <c r="C109" s="18" t="s">
        <v>157</v>
      </c>
      <c r="D109" s="39" t="s">
        <v>158</v>
      </c>
      <c r="E109" s="40" t="s">
        <v>31</v>
      </c>
      <c r="F109" s="20">
        <v>10</v>
      </c>
      <c r="G109" s="41">
        <v>84.32</v>
      </c>
      <c r="H109" s="31">
        <f t="shared" si="8"/>
        <v>843.19999999999993</v>
      </c>
    </row>
    <row r="110" spans="1:8">
      <c r="A110" s="16"/>
      <c r="B110" s="17">
        <v>1</v>
      </c>
      <c r="C110" s="18" t="s">
        <v>159</v>
      </c>
      <c r="D110" s="18" t="s">
        <v>160</v>
      </c>
      <c r="E110" s="19" t="s">
        <v>16</v>
      </c>
      <c r="F110" s="20">
        <v>2</v>
      </c>
      <c r="G110" s="20">
        <v>43.2</v>
      </c>
      <c r="H110" s="31">
        <f t="shared" si="8"/>
        <v>86.4</v>
      </c>
    </row>
    <row r="111" spans="1:8">
      <c r="A111" s="16"/>
      <c r="B111" s="17">
        <v>1</v>
      </c>
      <c r="C111" s="18"/>
      <c r="D111" s="39" t="s">
        <v>161</v>
      </c>
      <c r="E111" s="40" t="s">
        <v>16</v>
      </c>
      <c r="F111" s="20">
        <v>2</v>
      </c>
      <c r="G111" s="41">
        <v>25.9</v>
      </c>
      <c r="H111" s="31">
        <f t="shared" si="8"/>
        <v>51.8</v>
      </c>
    </row>
    <row r="112" spans="1:8">
      <c r="A112" s="16" t="s">
        <v>162</v>
      </c>
      <c r="B112" s="17"/>
      <c r="C112" s="18" t="s">
        <v>163</v>
      </c>
      <c r="D112" s="18" t="s">
        <v>164</v>
      </c>
      <c r="E112" s="19" t="s">
        <v>16</v>
      </c>
      <c r="F112" s="20">
        <v>1</v>
      </c>
      <c r="G112" s="20">
        <v>250</v>
      </c>
      <c r="H112" s="31">
        <f t="shared" si="8"/>
        <v>250</v>
      </c>
    </row>
    <row r="113" spans="1:8">
      <c r="A113" s="16" t="s">
        <v>165</v>
      </c>
      <c r="B113" s="17" t="s">
        <v>13</v>
      </c>
      <c r="C113" s="18" t="s">
        <v>166</v>
      </c>
      <c r="D113" s="39" t="s">
        <v>51</v>
      </c>
      <c r="E113" s="40" t="s">
        <v>16</v>
      </c>
      <c r="F113" s="20">
        <v>3</v>
      </c>
      <c r="G113" s="41">
        <v>15</v>
      </c>
      <c r="H113" s="31">
        <f t="shared" si="8"/>
        <v>45</v>
      </c>
    </row>
    <row r="114" spans="1:8" ht="15">
      <c r="A114" s="16"/>
      <c r="B114" s="17"/>
      <c r="C114" s="32"/>
      <c r="D114" s="32"/>
      <c r="E114" s="17"/>
      <c r="F114" s="33"/>
      <c r="G114" s="26" t="s">
        <v>27</v>
      </c>
      <c r="H114" s="27">
        <f>SUM(H101:H113)</f>
        <v>8262.39</v>
      </c>
    </row>
    <row r="115" spans="1:8" ht="15">
      <c r="A115" s="1"/>
      <c r="B115" s="1"/>
      <c r="C115" s="9" t="s">
        <v>167</v>
      </c>
      <c r="D115" s="46"/>
      <c r="E115" s="1"/>
      <c r="F115" s="1"/>
      <c r="G115" s="1"/>
      <c r="H115" s="1"/>
    </row>
    <row r="116" spans="1:8">
      <c r="A116" s="16" t="s">
        <v>168</v>
      </c>
      <c r="B116" s="17">
        <v>1</v>
      </c>
      <c r="C116" s="18" t="s">
        <v>169</v>
      </c>
      <c r="D116" s="18" t="s">
        <v>77</v>
      </c>
      <c r="E116" s="19" t="s">
        <v>78</v>
      </c>
      <c r="F116" s="20">
        <v>0.60000000000000009</v>
      </c>
      <c r="G116" s="20">
        <v>413.33</v>
      </c>
      <c r="H116" s="31">
        <f t="shared" ref="H116:H118" si="9">G116*F116</f>
        <v>247.99800000000002</v>
      </c>
    </row>
    <row r="117" spans="1:8">
      <c r="A117" s="16"/>
      <c r="B117" s="17">
        <v>1</v>
      </c>
      <c r="C117" s="18" t="s">
        <v>170</v>
      </c>
      <c r="D117" s="18" t="s">
        <v>171</v>
      </c>
      <c r="E117" s="19" t="s">
        <v>16</v>
      </c>
      <c r="F117" s="20">
        <v>1</v>
      </c>
      <c r="G117" s="20">
        <v>970</v>
      </c>
      <c r="H117" s="31">
        <f t="shared" si="9"/>
        <v>970</v>
      </c>
    </row>
    <row r="118" spans="1:8">
      <c r="A118" s="16"/>
      <c r="B118" s="17">
        <v>1</v>
      </c>
      <c r="C118" s="18" t="s">
        <v>172</v>
      </c>
      <c r="D118" s="39" t="s">
        <v>173</v>
      </c>
      <c r="E118" s="40" t="s">
        <v>16</v>
      </c>
      <c r="F118" s="20">
        <v>1</v>
      </c>
      <c r="G118" s="41">
        <v>8.39</v>
      </c>
      <c r="H118" s="31">
        <f t="shared" si="9"/>
        <v>8.39</v>
      </c>
    </row>
    <row r="119" spans="1:8" ht="15">
      <c r="A119" s="16"/>
      <c r="B119" s="17"/>
      <c r="C119" s="32"/>
      <c r="D119" s="25"/>
      <c r="E119" s="16"/>
      <c r="F119" s="33"/>
      <c r="G119" s="26" t="s">
        <v>27</v>
      </c>
      <c r="H119" s="27">
        <f>SUM(H116:H118)</f>
        <v>1226.3880000000001</v>
      </c>
    </row>
    <row r="120" spans="1:8" ht="15">
      <c r="A120" s="16"/>
      <c r="B120" s="17"/>
      <c r="C120" s="47" t="s">
        <v>174</v>
      </c>
      <c r="D120" s="25"/>
      <c r="E120" s="16"/>
      <c r="F120" s="33"/>
      <c r="G120" s="26"/>
      <c r="H120" s="27"/>
    </row>
    <row r="121" spans="1:8">
      <c r="A121" s="16"/>
      <c r="B121" s="17"/>
      <c r="C121" s="18" t="s">
        <v>169</v>
      </c>
      <c r="D121" s="39" t="s">
        <v>30</v>
      </c>
      <c r="E121" s="40" t="s">
        <v>31</v>
      </c>
      <c r="F121" s="20">
        <v>41.2</v>
      </c>
      <c r="G121" s="41">
        <v>6.45</v>
      </c>
      <c r="H121" s="31">
        <f>G121*F121</f>
        <v>265.74</v>
      </c>
    </row>
    <row r="122" spans="1:8" ht="15">
      <c r="A122" s="16"/>
      <c r="B122" s="17"/>
      <c r="C122" s="32"/>
      <c r="D122" s="25"/>
      <c r="E122" s="16"/>
      <c r="F122" s="33"/>
      <c r="G122" s="26"/>
      <c r="H122" s="27">
        <f>SUM(H121:H121)</f>
        <v>265.74</v>
      </c>
    </row>
    <row r="123" spans="1:8" ht="15">
      <c r="A123" s="16"/>
      <c r="B123" s="17"/>
      <c r="C123" s="47" t="s">
        <v>175</v>
      </c>
      <c r="D123" s="25"/>
      <c r="E123" s="16"/>
      <c r="F123" s="33"/>
      <c r="G123" s="26"/>
      <c r="H123" s="27"/>
    </row>
    <row r="124" spans="1:8">
      <c r="A124" s="16"/>
      <c r="B124" s="17"/>
      <c r="C124" s="18" t="s">
        <v>176</v>
      </c>
      <c r="D124" s="39" t="s">
        <v>177</v>
      </c>
      <c r="E124" s="40" t="s">
        <v>37</v>
      </c>
      <c r="F124" s="20">
        <v>4</v>
      </c>
      <c r="G124" s="41">
        <v>76.42</v>
      </c>
      <c r="H124" s="31">
        <f t="shared" ref="H124:H133" si="10">G124*F124</f>
        <v>305.68</v>
      </c>
    </row>
    <row r="125" spans="1:8">
      <c r="A125" s="16"/>
      <c r="B125" s="17"/>
      <c r="C125" s="18" t="s">
        <v>178</v>
      </c>
      <c r="D125" s="18" t="s">
        <v>179</v>
      </c>
      <c r="E125" s="19" t="s">
        <v>37</v>
      </c>
      <c r="F125" s="20">
        <v>4</v>
      </c>
      <c r="G125" s="20">
        <v>107.04</v>
      </c>
      <c r="H125" s="31">
        <f t="shared" si="10"/>
        <v>428.16</v>
      </c>
    </row>
    <row r="126" spans="1:8">
      <c r="A126" s="16"/>
      <c r="B126" s="17"/>
      <c r="C126" s="18"/>
      <c r="D126" s="39" t="s">
        <v>180</v>
      </c>
      <c r="E126" s="40" t="s">
        <v>16</v>
      </c>
      <c r="F126" s="20">
        <v>1</v>
      </c>
      <c r="G126" s="41">
        <v>16.66</v>
      </c>
      <c r="H126" s="31">
        <f t="shared" si="10"/>
        <v>16.66</v>
      </c>
    </row>
    <row r="127" spans="1:8">
      <c r="A127" s="16"/>
      <c r="B127" s="17"/>
      <c r="C127" s="18"/>
      <c r="D127" s="18" t="s">
        <v>181</v>
      </c>
      <c r="E127" s="19" t="s">
        <v>16</v>
      </c>
      <c r="F127" s="20">
        <v>1</v>
      </c>
      <c r="G127" s="20">
        <v>17.309999999999999</v>
      </c>
      <c r="H127" s="31">
        <f t="shared" si="10"/>
        <v>17.309999999999999</v>
      </c>
    </row>
    <row r="128" spans="1:8">
      <c r="A128" s="16"/>
      <c r="B128" s="17"/>
      <c r="C128" s="34"/>
      <c r="D128" s="18" t="s">
        <v>182</v>
      </c>
      <c r="E128" s="19" t="s">
        <v>16</v>
      </c>
      <c r="F128" s="20">
        <v>2</v>
      </c>
      <c r="G128" s="20">
        <v>9.1999999999999993</v>
      </c>
      <c r="H128" s="31">
        <f t="shared" si="10"/>
        <v>18.399999999999999</v>
      </c>
    </row>
    <row r="129" spans="1:8">
      <c r="A129" s="16"/>
      <c r="B129" s="17"/>
      <c r="C129" s="18"/>
      <c r="D129" s="18" t="s">
        <v>183</v>
      </c>
      <c r="E129" s="19" t="s">
        <v>16</v>
      </c>
      <c r="F129" s="20">
        <v>2</v>
      </c>
      <c r="G129" s="20">
        <v>74.94</v>
      </c>
      <c r="H129" s="31">
        <f t="shared" si="10"/>
        <v>149.88</v>
      </c>
    </row>
    <row r="130" spans="1:8">
      <c r="A130" s="16"/>
      <c r="B130" s="17"/>
      <c r="C130" s="18"/>
      <c r="D130" s="18" t="s">
        <v>184</v>
      </c>
      <c r="E130" s="19" t="s">
        <v>16</v>
      </c>
      <c r="F130" s="20">
        <v>2</v>
      </c>
      <c r="G130" s="20">
        <v>25.01</v>
      </c>
      <c r="H130" s="31">
        <f t="shared" si="10"/>
        <v>50.02</v>
      </c>
    </row>
    <row r="131" spans="1:8">
      <c r="A131" s="16"/>
      <c r="B131" s="17"/>
      <c r="C131" s="18"/>
      <c r="D131" s="18" t="s">
        <v>185</v>
      </c>
      <c r="E131" s="19" t="s">
        <v>16</v>
      </c>
      <c r="F131" s="20">
        <v>2</v>
      </c>
      <c r="G131" s="20">
        <v>177.53</v>
      </c>
      <c r="H131" s="31">
        <f t="shared" si="10"/>
        <v>355.06</v>
      </c>
    </row>
    <row r="132" spans="1:8">
      <c r="A132" s="16"/>
      <c r="B132" s="17"/>
      <c r="C132" s="18" t="s">
        <v>186</v>
      </c>
      <c r="D132" s="18" t="s">
        <v>187</v>
      </c>
      <c r="E132" s="19" t="s">
        <v>16</v>
      </c>
      <c r="F132" s="20">
        <v>2</v>
      </c>
      <c r="G132" s="20">
        <v>280</v>
      </c>
      <c r="H132" s="31">
        <f t="shared" si="10"/>
        <v>560</v>
      </c>
    </row>
    <row r="133" spans="1:8">
      <c r="A133" s="16"/>
      <c r="B133" s="17"/>
      <c r="C133" s="18" t="s">
        <v>188</v>
      </c>
      <c r="D133" s="18" t="s">
        <v>189</v>
      </c>
      <c r="E133" s="19" t="s">
        <v>16</v>
      </c>
      <c r="F133" s="20">
        <v>1</v>
      </c>
      <c r="G133" s="20">
        <v>78</v>
      </c>
      <c r="H133" s="31">
        <f t="shared" si="10"/>
        <v>78</v>
      </c>
    </row>
    <row r="134" spans="1:8">
      <c r="A134" s="16"/>
      <c r="B134" s="17"/>
      <c r="C134" s="18"/>
      <c r="D134" s="18"/>
      <c r="E134" s="19"/>
      <c r="F134" s="20"/>
      <c r="G134" s="48" t="s">
        <v>27</v>
      </c>
      <c r="H134" s="31">
        <f>SUM(H124:H133)</f>
        <v>1979.1699999999998</v>
      </c>
    </row>
    <row r="135" spans="1:8">
      <c r="A135" s="16"/>
      <c r="B135" s="16"/>
      <c r="C135" s="32"/>
      <c r="D135" s="25"/>
      <c r="E135" s="16"/>
      <c r="F135" s="33"/>
      <c r="G135" s="17"/>
      <c r="H135" s="33"/>
    </row>
    <row r="136" spans="1:8" ht="15">
      <c r="G136" s="49" t="s">
        <v>190</v>
      </c>
      <c r="H136" s="50">
        <f>H119+H114+H99+H88+H81+H75+H57+H39+H31+H10+H122+H134</f>
        <v>104990.67000000001</v>
      </c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76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Космонавтов34_1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2019-03-19T12:05:17Z</dcterms:created>
  <dcterms:modified xsi:type="dcterms:W3CDTF">2019-03-19T12:05:34Z</dcterms:modified>
</cp:coreProperties>
</file>